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94053b17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36d5518240d4740"/>
    <x:sheet xmlns:r="http://schemas.openxmlformats.org/officeDocument/2006/relationships" name="Planner" sheetId="2" r:id="Rc85f40305dc443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"/>
    <x:numFmt numFmtId="201" formatCode="0.00%"/>
  </x:numFmts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da9babc754969" /><Relationship Type="http://schemas.openxmlformats.org/officeDocument/2006/relationships/theme" Target="/xl/theme/theme1.xml" Id="R60f2c68adf62436f" /><Relationship Type="http://schemas.openxmlformats.org/officeDocument/2006/relationships/sharedStrings" Target="/xl/sharedStrings.xml" Id="Re578ba7164a445a2" /><Relationship Type="http://schemas.openxmlformats.org/officeDocument/2006/relationships/worksheet" Target="/xl/worksheets/sheet1.xml" Id="Re36d5518240d4740" /><Relationship Type="http://schemas.openxmlformats.org/officeDocument/2006/relationships/worksheet" Target="/xl/worksheets/sheet2.xml" Id="Rc85f40305dc443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0" hidden="0" customWidth="1"/>
  </x:cols>
  <x:sheetData>
    <x:row r="1">
      <x:c r="A1" s="3" t="str">
        <x:v>Loan &amp; EMI Decision Planner</x:v>
      </x:c>
      <x:c r="B1" s="3"/>
      <x:c r="C1" s="3"/>
      <x:c r="D1" s="3"/>
    </x:row>
    <x:row r="3">
      <x:c r="A3" t="str">
        <x:v>Replace the three example inputs in Planner.</x:v>
      </x:c>
    </x:row>
    <x:row r="4">
      <x:c r="A4" t="str">
        <x:v>The workbook calculates EMI, total repayment and total interest.</x:v>
      </x:c>
    </x:row>
    <x:row r="5">
      <x:c r="A5" t="str">
        <x:v>Compare alternative tenures before deciding.</x:v>
      </x:c>
    </x:row>
    <x:row r="6">
      <x:c r="A6" t="str">
        <x:v>Illustrative planning aid; lender terms may differ.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9" t="str">
        <x:v>Input</x:v>
      </x:c>
      <x:c r="B1" s="9" t="str">
        <x:v>Value</x:v>
      </x:c>
      <x:c r="D1" s="9" t="str">
        <x:v>Compare tenure</x:v>
      </x:c>
      <x:c r="E1" s="9" t="str">
        <x:v>EMI</x:v>
      </x:c>
      <x:c r="F1" s="9" t="str">
        <x:v>Total interest</x:v>
      </x:c>
      <x:c r="G1" s="9" t="str">
        <x:v>Total repayment</x:v>
      </x:c>
    </x:row>
    <x:row r="2">
      <x:c r="A2" t="str">
        <x:v>Loan amount (₹)</x:v>
      </x:c>
      <x:c r="B2" s="14" t="n">
        <x:v>1000000</x:v>
      </x:c>
      <x:c r="D2" t="n">
        <x:v>3</x:v>
      </x:c>
      <x:c r="E2" s="14" t="n">
        <x:f>-PMT($B$3/12,D2*12,$B$2)</x:f>
        <x:v>31799.732659940688</x:v>
      </x:c>
      <x:c r="F2" s="14" t="n">
        <x:f>E2*D2*12-$B$2</x:f>
        <x:v>144790.37575786468</x:v>
      </x:c>
      <x:c r="G2" s="14" t="n">
        <x:f>E2*D2*12</x:f>
        <x:v>1144790.3757578647</x:v>
      </x:c>
    </x:row>
    <x:row r="3">
      <x:c r="A3" t="str">
        <x:v>Annual interest rate</x:v>
      </x:c>
      <x:c r="B3" s="16" t="n">
        <x:v>0.09</x:v>
      </x:c>
      <x:c r="D3" t="n">
        <x:v>5</x:v>
      </x:c>
      <x:c r="E3" s="14" t="n">
        <x:f>-PMT($B$3/12,D3*12,$B$2)</x:f>
        <x:v>20758.35522635401</x:v>
      </x:c>
      <x:c r="F3" s="14" t="n">
        <x:f>E3*D3*12-$B$2</x:f>
        <x:v>245501.3135812406</x:v>
      </x:c>
      <x:c r="G3" s="14" t="n">
        <x:f>E3*D3*12</x:f>
        <x:v>1245501.3135812406</x:v>
      </x:c>
    </x:row>
    <x:row r="4">
      <x:c r="A4" t="str">
        <x:v>Tenure (years)</x:v>
      </x:c>
      <x:c r="B4" t="n">
        <x:v>5</x:v>
      </x:c>
      <x:c r="D4" t="n">
        <x:v>7</x:v>
      </x:c>
      <x:c r="E4" s="14" t="n">
        <x:f>-PMT($B$3/12,D4*12,$B$2)</x:f>
        <x:v>16089.078260038554</x:v>
      </x:c>
      <x:c r="F4" s="14" t="n">
        <x:f>E4*D4*12-$B$2</x:f>
        <x:v>351482.5738432384</x:v>
      </x:c>
      <x:c r="G4" s="14" t="n">
        <x:f>E4*D4*12</x:f>
        <x:v>1351482.5738432384</x:v>
      </x:c>
    </x:row>
    <x:row r="5">
      <x:c r="D5" t="n">
        <x:v>10</x:v>
      </x:c>
      <x:c r="E5" s="14" t="n">
        <x:f>-PMT($B$3/12,D5*12,$B$2)</x:f>
        <x:v>12667.57737502495</x:v>
      </x:c>
      <x:c r="F5" s="14" t="n">
        <x:f>E5*D5*12-$B$2</x:f>
        <x:v>520109.2850029939</x:v>
      </x:c>
      <x:c r="G5" s="14" t="n">
        <x:f>E5*D5*12</x:f>
        <x:v>1520109.285002994</x:v>
      </x:c>
    </x:row>
    <x:row r="6">
      <x:c r="A6" s="9" t="str">
        <x:v>Result</x:v>
      </x:c>
      <x:c r="B6" s="9" t="str">
        <x:v>Value</x:v>
      </x:c>
    </x:row>
    <x:row r="7">
      <x:c r="A7" t="str">
        <x:v>Monthly EMI</x:v>
      </x:c>
      <x:c r="B7" s="14" t="n">
        <x:f>-PMT(B3/12,B4*12,B2)</x:f>
        <x:v>20758.35522635401</x:v>
      </x:c>
    </x:row>
    <x:row r="8">
      <x:c r="A8" t="str">
        <x:v>Total repayment</x:v>
      </x:c>
      <x:c r="B8" s="14" t="n">
        <x:f>B7*B4*12</x:f>
        <x:v>1245501.3135812406</x:v>
      </x:c>
    </x:row>
    <x:row r="9">
      <x:c r="A9" t="str">
        <x:v>Total interest</x:v>
      </x:c>
      <x:c r="B9" s="14" t="n">
        <x:f>B8-B2</x:f>
        <x:v>245501.3135812406</x:v>
      </x:c>
    </x:row>
  </x:sheetData>
  <x:pageMargins left="0.7" right="0.7" top="0.75" bottom="0.75" header="0.3" footer="0.3"/>
</x:worksheet>
</file>